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8915" windowHeight="10560"/>
  </bookViews>
  <sheets>
    <sheet name="decreto 206" sheetId="1" r:id="rId1"/>
  </sheets>
  <definedNames>
    <definedName name="akljjdal" localSheetId="0">#REF!</definedName>
    <definedName name="akljjdal">#REF!</definedName>
    <definedName name="_xlnm.Print_Area" localSheetId="0">'decreto 206'!$A$1:$J$32</definedName>
    <definedName name="_xlnm.Database" localSheetId="0">#REF!</definedName>
    <definedName name="_xlnm.Database">#REF!</definedName>
    <definedName name="gto" localSheetId="0">#REF!</definedName>
    <definedName name="gto">#REF!</definedName>
    <definedName name="modelo" localSheetId="0">#REF!</definedName>
    <definedName name="modelo">#REF!</definedName>
    <definedName name="MODELOCEDULA" localSheetId="0">#REF!</definedName>
    <definedName name="MODELOCEDULA">#REF!</definedName>
    <definedName name="Ppto.ej.Tr.Cont.Admvo" localSheetId="0">#REF!</definedName>
    <definedName name="Ppto.ej.Tr.Cont.Admvo">#REF!</definedName>
    <definedName name="presupuesto" localSheetId="0">#REF!</definedName>
    <definedName name="presupuesto">#REF!</definedName>
    <definedName name="TOTASIGNADO" localSheetId="0">#REF!</definedName>
    <definedName name="TOTASIGNADO">#REF!</definedName>
  </definedNames>
  <calcPr calcId="144525"/>
</workbook>
</file>

<file path=xl/calcChain.xml><?xml version="1.0" encoding="utf-8"?>
<calcChain xmlns="http://schemas.openxmlformats.org/spreadsheetml/2006/main">
  <c r="I19" i="1" l="1"/>
  <c r="H19" i="1"/>
  <c r="H30" i="1"/>
  <c r="I21" i="1"/>
  <c r="D20" i="1"/>
  <c r="J20" i="1" s="1"/>
  <c r="D21" i="1"/>
  <c r="I28" i="1"/>
  <c r="J28" i="1" s="1"/>
  <c r="I27" i="1"/>
  <c r="I25" i="1" s="1"/>
  <c r="I26" i="1"/>
  <c r="J26" i="1" s="1"/>
  <c r="G25" i="1"/>
  <c r="G30" i="1" s="1"/>
  <c r="F25" i="1"/>
  <c r="F30" i="1" s="1"/>
  <c r="E25" i="1"/>
  <c r="D25" i="1"/>
  <c r="I23" i="1"/>
  <c r="I20" i="1"/>
  <c r="G19" i="1"/>
  <c r="F19" i="1"/>
  <c r="E19" i="1"/>
  <c r="I17" i="1"/>
  <c r="I15" i="1"/>
  <c r="I14" i="1"/>
  <c r="J14" i="1" s="1"/>
  <c r="I13" i="1"/>
  <c r="I9" i="1" s="1"/>
  <c r="I12" i="1"/>
  <c r="J12" i="1" s="1"/>
  <c r="I11" i="1"/>
  <c r="J11" i="1" s="1"/>
  <c r="I10" i="1"/>
  <c r="J10" i="1" s="1"/>
  <c r="G9" i="1"/>
  <c r="F9" i="1"/>
  <c r="E9" i="1"/>
  <c r="D9" i="1"/>
  <c r="I30" i="1" l="1"/>
  <c r="E30" i="1"/>
  <c r="D19" i="1"/>
  <c r="J21" i="1"/>
  <c r="J19" i="1" s="1"/>
  <c r="D30" i="1"/>
  <c r="J9" i="1"/>
  <c r="J27" i="1"/>
  <c r="J25" i="1" s="1"/>
  <c r="J30" i="1" l="1"/>
</calcChain>
</file>

<file path=xl/sharedStrings.xml><?xml version="1.0" encoding="utf-8"?>
<sst xmlns="http://schemas.openxmlformats.org/spreadsheetml/2006/main" count="28" uniqueCount="28">
  <si>
    <t>Poder Ejecutivo del Estado de Zacatecas</t>
  </si>
  <si>
    <t>Secretaría de Finanzas</t>
  </si>
  <si>
    <t>Destino Autorizado</t>
  </si>
  <si>
    <t>Monto Autorizado Decreto No. 206</t>
  </si>
  <si>
    <t>Aplicado 2011</t>
  </si>
  <si>
    <t>Aplicado 2012</t>
  </si>
  <si>
    <t>Aplicado 2013</t>
  </si>
  <si>
    <t>Pendiente por Aplicar</t>
  </si>
  <si>
    <t>Total Aplicado</t>
  </si>
  <si>
    <t>Infraestructura en Proyectos Estratégicos</t>
  </si>
  <si>
    <t>Secretaría de Desarrollo Económico</t>
  </si>
  <si>
    <t>Secretaría de Desarrollo Agropecuario</t>
  </si>
  <si>
    <t>Secretaría de Obras Públicas</t>
  </si>
  <si>
    <t>Secretaría de Planeación y Desarrollo Regional</t>
  </si>
  <si>
    <t>Secretaría de Educación y Cultura</t>
  </si>
  <si>
    <t>Junta Estatal de Caminos</t>
  </si>
  <si>
    <t>Ciudad Gobierno</t>
  </si>
  <si>
    <t>Reestructuración de Deuda</t>
  </si>
  <si>
    <t>Liquidación de Créditos Anteriores</t>
  </si>
  <si>
    <t>Reservas  (Activo No Circulante)</t>
  </si>
  <si>
    <t>Fortalecimiento Municipal</t>
  </si>
  <si>
    <t>Seguridad Pública</t>
  </si>
  <si>
    <t>Secretaría de Seguridad Pública</t>
  </si>
  <si>
    <t>Consejo Estatal de Seguridad Pública</t>
  </si>
  <si>
    <t>Procuraduría General de Justicia</t>
  </si>
  <si>
    <t>TOTALES</t>
  </si>
  <si>
    <t>Aplicado 2014</t>
  </si>
  <si>
    <t xml:space="preserve">Informe sobre la Aplicación del Empréstito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</si>
</sst>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[$€-2]* #,##0.00_);_([$€-2]* \(#,##0.00\);_([$€-2]* &quot;-&quot;??_)"/>
    <numFmt numFmtId="166" formatCode="_(* #,##0.00_);_(* \(#,##0.00\);_(* &quot;-&quot;??_);_(@_)"/>
    <numFmt numFmtId="167" formatCode="_-* #,##0.00\ _P_t_s_-;\-* #,##0.00\ _P_t_s_-;_-* &quot;-&quot;??\ _P_t_s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name val="Verdana"/>
      <family val="2"/>
    </font>
    <font>
      <sz val="11"/>
      <name val="Calibri"/>
      <family val="2"/>
      <scheme val="minor"/>
    </font>
    <font>
      <sz val="16"/>
      <name val="Verdana"/>
      <family val="2"/>
    </font>
    <font>
      <sz val="16"/>
      <name val="Calibri"/>
      <family val="2"/>
      <scheme val="minor"/>
    </font>
    <font>
      <sz val="14"/>
      <name val="Verdana"/>
      <family val="2"/>
    </font>
    <font>
      <sz val="10"/>
      <name val="Verdana"/>
      <family val="2"/>
    </font>
    <font>
      <sz val="12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0"/>
      <name val="Arial"/>
      <family val="2"/>
    </font>
    <font>
      <b/>
      <sz val="24"/>
      <color theme="0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  <scheme val="minor"/>
    </font>
    <font>
      <sz val="10"/>
      <name val="CG Omega"/>
      <family val="2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sz val="18"/>
      <name val="Calibri"/>
      <family val="2"/>
      <scheme val="minor"/>
    </font>
    <font>
      <sz val="11"/>
      <color indexed="8"/>
      <name val="Calibri"/>
      <family val="2"/>
    </font>
    <font>
      <sz val="20"/>
      <name val="Calibri"/>
      <family val="2"/>
      <scheme val="minor"/>
    </font>
    <font>
      <b/>
      <sz val="9"/>
      <color indexed="9"/>
      <name val="Tahoma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26"/>
      <name val="Verdana"/>
      <family val="2"/>
    </font>
    <font>
      <b/>
      <sz val="2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3E000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indexed="6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 tint="-0.499984740745262"/>
      </right>
      <top style="medium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3E0000"/>
      </left>
      <right/>
      <top style="medium">
        <color rgb="FF3E0000"/>
      </top>
      <bottom style="medium">
        <color rgb="FF3E0000"/>
      </bottom>
      <diagonal/>
    </border>
    <border>
      <left/>
      <right/>
      <top style="medium">
        <color rgb="FF3E0000"/>
      </top>
      <bottom style="medium">
        <color rgb="FF3E0000"/>
      </bottom>
      <diagonal/>
    </border>
    <border>
      <left/>
      <right style="medium">
        <color rgb="FF3E0000"/>
      </right>
      <top style="medium">
        <color rgb="FF3E0000"/>
      </top>
      <bottom style="medium">
        <color rgb="FF3E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85">
    <xf numFmtId="0" fontId="0" fillId="0" borderId="0"/>
    <xf numFmtId="0" fontId="10" fillId="0" borderId="0"/>
    <xf numFmtId="44" fontId="10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5" borderId="14">
      <alignment horizontal="center" vertical="center"/>
    </xf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1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" fillId="0" borderId="0"/>
    <xf numFmtId="0" fontId="10" fillId="0" borderId="0"/>
    <xf numFmtId="0" fontId="1" fillId="0" borderId="0"/>
    <xf numFmtId="0" fontId="21" fillId="0" borderId="0"/>
    <xf numFmtId="0" fontId="22" fillId="0" borderId="0"/>
    <xf numFmtId="0" fontId="22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/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/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/>
    <xf numFmtId="0" fontId="3" fillId="0" borderId="0" xfId="0" applyFont="1"/>
    <xf numFmtId="0" fontId="11" fillId="4" borderId="2" xfId="1" applyFont="1" applyFill="1" applyBorder="1" applyAlignment="1">
      <alignment horizontal="center" vertical="center" wrapText="1"/>
    </xf>
    <xf numFmtId="0" fontId="12" fillId="0" borderId="0" xfId="0" applyFont="1"/>
    <xf numFmtId="0" fontId="11" fillId="4" borderId="3" xfId="1" applyFont="1" applyFill="1" applyBorder="1" applyAlignment="1">
      <alignment horizontal="center" vertical="center" wrapText="1"/>
    </xf>
    <xf numFmtId="3" fontId="13" fillId="0" borderId="7" xfId="2" applyNumberFormat="1" applyFont="1" applyBorder="1" applyAlignment="1">
      <alignment horizontal="right"/>
    </xf>
    <xf numFmtId="3" fontId="12" fillId="0" borderId="7" xfId="2" applyNumberFormat="1" applyFont="1" applyBorder="1" applyAlignment="1">
      <alignment horizontal="right" vertical="center"/>
    </xf>
    <xf numFmtId="3" fontId="12" fillId="0" borderId="7" xfId="4" applyNumberFormat="1" applyFont="1" applyBorder="1" applyAlignment="1">
      <alignment horizontal="right" vertical="center"/>
    </xf>
    <xf numFmtId="164" fontId="12" fillId="0" borderId="7" xfId="4" applyNumberFormat="1" applyFont="1" applyBorder="1" applyAlignment="1">
      <alignment horizontal="right" vertical="center"/>
    </xf>
    <xf numFmtId="3" fontId="13" fillId="0" borderId="7" xfId="2" applyNumberFormat="1" applyFont="1" applyBorder="1" applyAlignment="1">
      <alignment horizontal="right" vertical="center"/>
    </xf>
    <xf numFmtId="3" fontId="12" fillId="0" borderId="0" xfId="0" applyNumberFormat="1" applyFont="1"/>
    <xf numFmtId="44" fontId="12" fillId="0" borderId="7" xfId="5" applyFont="1" applyBorder="1" applyAlignment="1">
      <alignment horizontal="right"/>
    </xf>
    <xf numFmtId="3" fontId="12" fillId="0" borderId="7" xfId="4" applyNumberFormat="1" applyFont="1" applyBorder="1" applyAlignment="1">
      <alignment horizontal="right"/>
    </xf>
    <xf numFmtId="3" fontId="11" fillId="4" borderId="10" xfId="5" applyNumberFormat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center"/>
    </xf>
    <xf numFmtId="44" fontId="15" fillId="0" borderId="0" xfId="5" applyFont="1" applyFill="1" applyBorder="1" applyAlignment="1">
      <alignment horizontal="right"/>
    </xf>
    <xf numFmtId="3" fontId="15" fillId="0" borderId="0" xfId="1" applyNumberFormat="1" applyFont="1" applyFill="1" applyBorder="1" applyAlignment="1">
      <alignment horizontal="right"/>
    </xf>
    <xf numFmtId="44" fontId="16" fillId="0" borderId="0" xfId="6" applyNumberFormat="1" applyFont="1" applyAlignment="1">
      <alignment horizontal="center"/>
    </xf>
    <xf numFmtId="0" fontId="16" fillId="0" borderId="0" xfId="0" applyFont="1"/>
    <xf numFmtId="0" fontId="17" fillId="0" borderId="11" xfId="0" applyFont="1" applyBorder="1" applyAlignment="1"/>
    <xf numFmtId="0" fontId="17" fillId="0" borderId="12" xfId="0" applyFont="1" applyBorder="1" applyAlignment="1"/>
    <xf numFmtId="43" fontId="17" fillId="0" borderId="12" xfId="0" applyNumberFormat="1" applyFont="1" applyBorder="1" applyAlignment="1"/>
    <xf numFmtId="43" fontId="17" fillId="0" borderId="12" xfId="7" applyFont="1" applyBorder="1" applyAlignment="1"/>
    <xf numFmtId="3" fontId="17" fillId="0" borderId="13" xfId="0" applyNumberFormat="1" applyFont="1" applyBorder="1" applyAlignment="1"/>
    <xf numFmtId="0" fontId="17" fillId="0" borderId="0" xfId="0" applyFont="1"/>
    <xf numFmtId="44" fontId="3" fillId="0" borderId="0" xfId="5" applyFont="1"/>
    <xf numFmtId="2" fontId="19" fillId="0" borderId="0" xfId="0" applyNumberFormat="1" applyFont="1"/>
    <xf numFmtId="4" fontId="16" fillId="0" borderId="0" xfId="0" applyNumberFormat="1" applyFont="1"/>
    <xf numFmtId="0" fontId="12" fillId="0" borderId="8" xfId="3" applyFont="1" applyFill="1" applyBorder="1" applyAlignment="1">
      <alignment horizontal="left" vertical="center" indent="3"/>
    </xf>
    <xf numFmtId="0" fontId="12" fillId="0" borderId="0" xfId="3" applyFont="1" applyFill="1" applyBorder="1" applyAlignment="1">
      <alignment horizontal="left" vertical="center" indent="3"/>
    </xf>
    <xf numFmtId="0" fontId="12" fillId="0" borderId="9" xfId="3" applyFont="1" applyFill="1" applyBorder="1" applyAlignment="1">
      <alignment horizontal="left" vertical="center" indent="3"/>
    </xf>
    <xf numFmtId="0" fontId="13" fillId="0" borderId="8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3" fontId="11" fillId="4" borderId="10" xfId="1" applyNumberFormat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12" fillId="0" borderId="8" xfId="3" applyFont="1" applyFill="1" applyBorder="1" applyAlignment="1">
      <alignment horizontal="left" vertical="center" indent="1"/>
    </xf>
    <xf numFmtId="0" fontId="12" fillId="0" borderId="0" xfId="3" applyFont="1" applyFill="1" applyBorder="1" applyAlignment="1">
      <alignment horizontal="left" vertical="center" indent="1"/>
    </xf>
    <xf numFmtId="0" fontId="12" fillId="0" borderId="9" xfId="3" applyFont="1" applyFill="1" applyBorder="1" applyAlignment="1">
      <alignment horizontal="left" vertical="center" indent="1"/>
    </xf>
    <xf numFmtId="0" fontId="13" fillId="0" borderId="8" xfId="3" applyFont="1" applyFill="1" applyBorder="1" applyAlignment="1">
      <alignment horizontal="left" vertical="center" indent="1"/>
    </xf>
    <xf numFmtId="0" fontId="13" fillId="0" borderId="0" xfId="3" applyFont="1" applyFill="1" applyBorder="1" applyAlignment="1">
      <alignment horizontal="left" vertical="center" indent="1"/>
    </xf>
    <xf numFmtId="0" fontId="13" fillId="0" borderId="9" xfId="3" applyFont="1" applyFill="1" applyBorder="1" applyAlignment="1">
      <alignment horizontal="left" vertical="center" indent="1"/>
    </xf>
    <xf numFmtId="0" fontId="13" fillId="0" borderId="4" xfId="1" applyFont="1" applyBorder="1" applyAlignment="1">
      <alignment horizontal="left" indent="1"/>
    </xf>
    <xf numFmtId="0" fontId="13" fillId="0" borderId="5" xfId="1" applyFont="1" applyBorder="1" applyAlignment="1">
      <alignment horizontal="left" indent="1"/>
    </xf>
    <xf numFmtId="0" fontId="13" fillId="0" borderId="6" xfId="1" applyFont="1" applyBorder="1" applyAlignment="1">
      <alignment horizontal="left" indent="1"/>
    </xf>
    <xf numFmtId="0" fontId="6" fillId="0" borderId="0" xfId="0" applyFont="1" applyAlignment="1">
      <alignment horizontal="left" vertical="center" wrapText="1"/>
    </xf>
    <xf numFmtId="0" fontId="11" fillId="4" borderId="2" xfId="1" applyFont="1" applyFill="1" applyBorder="1" applyAlignment="1">
      <alignment horizontal="center" vertical="center"/>
    </xf>
    <xf numFmtId="0" fontId="11" fillId="4" borderId="3" xfId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</cellXfs>
  <cellStyles count="85">
    <cellStyle name="estilo 1" xfId="8"/>
    <cellStyle name="Euro" xfId="9"/>
    <cellStyle name="Millares 2" xfId="10"/>
    <cellStyle name="Millares 2 2" xfId="11"/>
    <cellStyle name="Millares 2 2 2" xfId="12"/>
    <cellStyle name="Millares 2 2 2 2" xfId="13"/>
    <cellStyle name="Millares 2 2 3" xfId="14"/>
    <cellStyle name="Millares 2 2 4" xfId="15"/>
    <cellStyle name="Millares 2 2 5" xfId="16"/>
    <cellStyle name="Millares 2 3" xfId="17"/>
    <cellStyle name="Millares 2 4" xfId="18"/>
    <cellStyle name="Millares 2 5" xfId="19"/>
    <cellStyle name="Millares 2 6" xfId="20"/>
    <cellStyle name="Millares 3" xfId="7"/>
    <cellStyle name="Millares 4" xfId="21"/>
    <cellStyle name="Millares 4 2" xfId="22"/>
    <cellStyle name="Millares 5" xfId="23"/>
    <cellStyle name="Millares 5 2" xfId="24"/>
    <cellStyle name="Millares_BALANCE JUN 06" xfId="4"/>
    <cellStyle name="Moneda 2" xfId="25"/>
    <cellStyle name="Moneda 3" xfId="5"/>
    <cellStyle name="Moneda 4" xfId="26"/>
    <cellStyle name="Moneda_BALANCE JUN 06" xfId="2"/>
    <cellStyle name="Normal" xfId="0" builtinId="0"/>
    <cellStyle name="Normal 10" xfId="27"/>
    <cellStyle name="Normal 10 2" xfId="28"/>
    <cellStyle name="Normal 11" xfId="29"/>
    <cellStyle name="Normal 12" xfId="30"/>
    <cellStyle name="Normal 13" xfId="31"/>
    <cellStyle name="Normal 13 2" xfId="32"/>
    <cellStyle name="Normal 14" xfId="33"/>
    <cellStyle name="Normal 2" xfId="1"/>
    <cellStyle name="Normal 2 2" xfId="34"/>
    <cellStyle name="Normal 2 2 2" xfId="35"/>
    <cellStyle name="Normal 2 2 2 2" xfId="36"/>
    <cellStyle name="Normal 2 2 2 3" xfId="37"/>
    <cellStyle name="Normal 2 2 2_Copia2 de GASTO NO PROGRAMABLE 3ER TRI" xfId="38"/>
    <cellStyle name="Normal 2 2 3" xfId="39"/>
    <cellStyle name="Normal 2 2 3 2" xfId="40"/>
    <cellStyle name="Normal 2 2 4" xfId="41"/>
    <cellStyle name="Normal 2 2 5" xfId="42"/>
    <cellStyle name="Normal 2 2 6" xfId="43"/>
    <cellStyle name="Normal 2 2_Copia2 de GASTO NO PROGRAMABLE 3ER TRI" xfId="44"/>
    <cellStyle name="Normal 2 3" xfId="45"/>
    <cellStyle name="Normal 2 4" xfId="46"/>
    <cellStyle name="Normal 2 5" xfId="47"/>
    <cellStyle name="Normal 2 6" xfId="48"/>
    <cellStyle name="Normal 2 7" xfId="49"/>
    <cellStyle name="Normal 2 8" xfId="50"/>
    <cellStyle name="Normal 3" xfId="51"/>
    <cellStyle name="Normal 3 2" xfId="52"/>
    <cellStyle name="Normal 3 3" xfId="53"/>
    <cellStyle name="Normal 4" xfId="54"/>
    <cellStyle name="Normal 4 2" xfId="55"/>
    <cellStyle name="Normal 4 2 2" xfId="56"/>
    <cellStyle name="Normal 4 3" xfId="57"/>
    <cellStyle name="Normal 4 3 2" xfId="58"/>
    <cellStyle name="Normal 4_Copia2 de GASTO NO PROGRAMABLE 3ER TRI" xfId="59"/>
    <cellStyle name="Normal 5" xfId="60"/>
    <cellStyle name="Normal 5 2" xfId="61"/>
    <cellStyle name="Normal 5 3" xfId="62"/>
    <cellStyle name="Normal 5_Copia2 de GASTO NO PROGRAMABLE 3ER TRI" xfId="63"/>
    <cellStyle name="Normal 6" xfId="64"/>
    <cellStyle name="Normal 6 2" xfId="65"/>
    <cellStyle name="Normal 7" xfId="66"/>
    <cellStyle name="Normal 8" xfId="67"/>
    <cellStyle name="Normal 8 2" xfId="68"/>
    <cellStyle name="Normal 9" xfId="69"/>
    <cellStyle name="Normal 9 2" xfId="70"/>
    <cellStyle name="Normal_TARJ-PSA 2" xfId="3"/>
    <cellStyle name="Notas 2 2" xfId="71"/>
    <cellStyle name="Notas 2 3" xfId="72"/>
    <cellStyle name="Porcentual 2" xfId="6"/>
    <cellStyle name="Porcentual 2 2" xfId="73"/>
    <cellStyle name="Porcentual 2 2 2" xfId="74"/>
    <cellStyle name="Porcentual 2 2 2 2" xfId="75"/>
    <cellStyle name="Porcentual 2 2 3" xfId="76"/>
    <cellStyle name="Porcentual 2 2 4" xfId="77"/>
    <cellStyle name="Porcentual 2 2 5" xfId="78"/>
    <cellStyle name="Porcentual 2 3" xfId="79"/>
    <cellStyle name="Porcentual 2 4" xfId="80"/>
    <cellStyle name="Porcentual 3" xfId="81"/>
    <cellStyle name="Porcentual 3 2" xfId="82"/>
    <cellStyle name="Porcentual 4" xfId="83"/>
    <cellStyle name="Porcentual 4 2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topLeftCell="A9" zoomScale="40" zoomScaleNormal="40" zoomScaleSheetLayoutView="42" workbookViewId="0">
      <selection activeCell="M9" sqref="M9"/>
    </sheetView>
  </sheetViews>
  <sheetFormatPr baseColWidth="10" defaultRowHeight="15"/>
  <cols>
    <col min="1" max="2" width="30.7109375" style="8" customWidth="1"/>
    <col min="3" max="3" width="37.7109375" style="8" customWidth="1"/>
    <col min="4" max="4" width="43.5703125" style="8" customWidth="1"/>
    <col min="5" max="5" width="44.5703125" style="8" customWidth="1"/>
    <col min="6" max="6" width="40" style="8" customWidth="1"/>
    <col min="7" max="7" width="46.42578125" style="8" customWidth="1"/>
    <col min="8" max="8" width="33.42578125" style="8" customWidth="1"/>
    <col min="9" max="9" width="40.28515625" style="8" customWidth="1"/>
    <col min="10" max="10" width="50.7109375" style="8" customWidth="1"/>
    <col min="11" max="11" width="31.28515625" style="8" bestFit="1" customWidth="1"/>
    <col min="12" max="16384" width="11.42578125" style="8"/>
  </cols>
  <sheetData>
    <row r="1" spans="1:16" s="1" customFormat="1" ht="53.4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s="4" customFormat="1" ht="48.2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"/>
      <c r="P2" s="3"/>
    </row>
    <row r="3" spans="1:16" s="7" customFormat="1" ht="48.2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"/>
      <c r="P3" s="6"/>
    </row>
    <row r="4" spans="1:16" ht="48.2" customHeight="1">
      <c r="A4" s="56" t="s">
        <v>27</v>
      </c>
      <c r="B4" s="56"/>
      <c r="C4" s="56"/>
      <c r="D4" s="56"/>
      <c r="E4" s="56"/>
      <c r="F4" s="56"/>
      <c r="G4" s="56"/>
      <c r="H4" s="56"/>
      <c r="I4" s="56"/>
      <c r="J4" s="56"/>
    </row>
    <row r="5" spans="1:16" ht="30.75" customHeight="1"/>
    <row r="6" spans="1:16" s="10" customFormat="1" ht="60" customHeight="1">
      <c r="A6" s="54" t="s">
        <v>2</v>
      </c>
      <c r="B6" s="54"/>
      <c r="C6" s="54"/>
      <c r="D6" s="42" t="s">
        <v>3</v>
      </c>
      <c r="E6" s="42" t="s">
        <v>4</v>
      </c>
      <c r="F6" s="42" t="s">
        <v>5</v>
      </c>
      <c r="G6" s="42" t="s">
        <v>6</v>
      </c>
      <c r="H6" s="42" t="s">
        <v>26</v>
      </c>
      <c r="I6" s="9"/>
      <c r="J6" s="42" t="s">
        <v>7</v>
      </c>
    </row>
    <row r="7" spans="1:16" s="10" customFormat="1" ht="60" customHeight="1">
      <c r="A7" s="54"/>
      <c r="B7" s="54"/>
      <c r="C7" s="54"/>
      <c r="D7" s="42"/>
      <c r="E7" s="42"/>
      <c r="F7" s="42"/>
      <c r="G7" s="42"/>
      <c r="H7" s="42"/>
      <c r="I7" s="9" t="s">
        <v>8</v>
      </c>
      <c r="J7" s="42"/>
    </row>
    <row r="8" spans="1:16" s="10" customFormat="1" ht="60" customHeight="1" thickBot="1">
      <c r="A8" s="55"/>
      <c r="B8" s="55"/>
      <c r="C8" s="55"/>
      <c r="D8" s="43"/>
      <c r="E8" s="43"/>
      <c r="F8" s="43"/>
      <c r="G8" s="43"/>
      <c r="H8" s="43"/>
      <c r="I8" s="11"/>
      <c r="J8" s="43"/>
    </row>
    <row r="9" spans="1:16" s="10" customFormat="1" ht="67.5" customHeight="1">
      <c r="A9" s="50" t="s">
        <v>9</v>
      </c>
      <c r="B9" s="51"/>
      <c r="C9" s="52"/>
      <c r="D9" s="12">
        <f>SUM(D10:D15)</f>
        <v>741000000</v>
      </c>
      <c r="E9" s="12">
        <f t="shared" ref="E9:J9" si="0">SUM(E10:E15)</f>
        <v>100926400</v>
      </c>
      <c r="F9" s="12">
        <f>SUM(F10:F15)</f>
        <v>336553680</v>
      </c>
      <c r="G9" s="12">
        <f>SUM(G10:G15)</f>
        <v>303519920</v>
      </c>
      <c r="H9" s="12"/>
      <c r="I9" s="12">
        <f t="shared" si="0"/>
        <v>741000000</v>
      </c>
      <c r="J9" s="12">
        <f t="shared" si="0"/>
        <v>0</v>
      </c>
    </row>
    <row r="10" spans="1:16" s="10" customFormat="1" ht="67.5" customHeight="1">
      <c r="A10" s="35" t="s">
        <v>10</v>
      </c>
      <c r="B10" s="36"/>
      <c r="C10" s="37"/>
      <c r="D10" s="13">
        <v>150000000</v>
      </c>
      <c r="E10" s="14">
        <v>20000000</v>
      </c>
      <c r="F10" s="14">
        <v>130000000</v>
      </c>
      <c r="G10" s="14"/>
      <c r="H10" s="14"/>
      <c r="I10" s="14">
        <f t="shared" ref="I10:I15" si="1">+E10+F10+G10</f>
        <v>150000000</v>
      </c>
      <c r="J10" s="14">
        <f>+D10-I10</f>
        <v>0</v>
      </c>
    </row>
    <row r="11" spans="1:16" s="10" customFormat="1" ht="67.5" customHeight="1">
      <c r="A11" s="35" t="s">
        <v>11</v>
      </c>
      <c r="B11" s="36"/>
      <c r="C11" s="37"/>
      <c r="D11" s="13">
        <v>100000000</v>
      </c>
      <c r="E11" s="14"/>
      <c r="F11" s="14"/>
      <c r="G11" s="14">
        <v>100000000</v>
      </c>
      <c r="H11" s="14"/>
      <c r="I11" s="14">
        <f t="shared" si="1"/>
        <v>100000000</v>
      </c>
      <c r="J11" s="14">
        <f>+D11-I11</f>
        <v>0</v>
      </c>
    </row>
    <row r="12" spans="1:16" s="10" customFormat="1" ht="67.5" customHeight="1">
      <c r="A12" s="35" t="s">
        <v>12</v>
      </c>
      <c r="B12" s="36"/>
      <c r="C12" s="37"/>
      <c r="D12" s="13">
        <v>301000000</v>
      </c>
      <c r="E12" s="14"/>
      <c r="F12" s="14">
        <v>141242280</v>
      </c>
      <c r="G12" s="14">
        <v>159757720</v>
      </c>
      <c r="H12" s="14"/>
      <c r="I12" s="14">
        <f t="shared" si="1"/>
        <v>301000000</v>
      </c>
      <c r="J12" s="14">
        <f>+D12-I12</f>
        <v>0</v>
      </c>
    </row>
    <row r="13" spans="1:16" s="10" customFormat="1" ht="67.5" customHeight="1">
      <c r="A13" s="35" t="s">
        <v>13</v>
      </c>
      <c r="B13" s="36"/>
      <c r="C13" s="37"/>
      <c r="D13" s="13">
        <v>65000000</v>
      </c>
      <c r="E13" s="14">
        <v>10000000</v>
      </c>
      <c r="F13" s="14">
        <v>55000000</v>
      </c>
      <c r="G13" s="14">
        <v>0</v>
      </c>
      <c r="H13" s="14"/>
      <c r="I13" s="14">
        <f t="shared" si="1"/>
        <v>65000000</v>
      </c>
      <c r="J13" s="14">
        <v>0</v>
      </c>
    </row>
    <row r="14" spans="1:16" s="10" customFormat="1" ht="67.5" customHeight="1">
      <c r="A14" s="35" t="s">
        <v>14</v>
      </c>
      <c r="B14" s="36"/>
      <c r="C14" s="37"/>
      <c r="D14" s="13">
        <v>65000000</v>
      </c>
      <c r="E14" s="14">
        <v>10926400</v>
      </c>
      <c r="F14" s="14">
        <v>10311400</v>
      </c>
      <c r="G14" s="14">
        <v>43762200</v>
      </c>
      <c r="H14" s="14"/>
      <c r="I14" s="14">
        <f t="shared" si="1"/>
        <v>65000000</v>
      </c>
      <c r="J14" s="14">
        <f>+D14-I14</f>
        <v>0</v>
      </c>
    </row>
    <row r="15" spans="1:16" s="10" customFormat="1" ht="67.5" customHeight="1">
      <c r="A15" s="35" t="s">
        <v>15</v>
      </c>
      <c r="B15" s="36"/>
      <c r="C15" s="37"/>
      <c r="D15" s="13">
        <v>60000000</v>
      </c>
      <c r="E15" s="14">
        <v>60000000</v>
      </c>
      <c r="F15" s="14"/>
      <c r="G15" s="14"/>
      <c r="H15" s="14"/>
      <c r="I15" s="14">
        <f t="shared" si="1"/>
        <v>60000000</v>
      </c>
      <c r="J15" s="14">
        <v>0</v>
      </c>
    </row>
    <row r="16" spans="1:16" s="10" customFormat="1" ht="67.5" customHeight="1">
      <c r="A16" s="35"/>
      <c r="B16" s="36"/>
      <c r="C16" s="37"/>
      <c r="D16" s="13"/>
      <c r="E16" s="14"/>
      <c r="F16" s="14"/>
      <c r="G16" s="14"/>
      <c r="H16" s="14"/>
      <c r="I16" s="14"/>
      <c r="J16" s="14"/>
    </row>
    <row r="17" spans="1:11" s="10" customFormat="1" ht="67.5" customHeight="1">
      <c r="A17" s="47" t="s">
        <v>16</v>
      </c>
      <c r="B17" s="48"/>
      <c r="C17" s="49"/>
      <c r="D17" s="13">
        <v>1358389000</v>
      </c>
      <c r="E17" s="14"/>
      <c r="F17" s="15">
        <v>1358389000</v>
      </c>
      <c r="G17" s="14"/>
      <c r="H17" s="14"/>
      <c r="I17" s="14">
        <f>+E17+F17+G17</f>
        <v>1358389000</v>
      </c>
      <c r="J17" s="14">
        <v>0</v>
      </c>
    </row>
    <row r="18" spans="1:11" s="10" customFormat="1" ht="67.5" customHeight="1">
      <c r="A18" s="38"/>
      <c r="B18" s="39"/>
      <c r="C18" s="40"/>
      <c r="D18" s="13"/>
      <c r="E18" s="14"/>
      <c r="F18" s="14"/>
      <c r="G18" s="14"/>
      <c r="H18" s="14"/>
      <c r="I18" s="14"/>
      <c r="J18" s="14"/>
    </row>
    <row r="19" spans="1:11" s="10" customFormat="1" ht="67.5" customHeight="1">
      <c r="A19" s="47" t="s">
        <v>17</v>
      </c>
      <c r="B19" s="48"/>
      <c r="C19" s="49"/>
      <c r="D19" s="16">
        <f>SUM(D20:D21)</f>
        <v>1840400000</v>
      </c>
      <c r="E19" s="16">
        <f t="shared" ref="E19:J19" si="2">SUM(E20:E21)</f>
        <v>1392858710</v>
      </c>
      <c r="F19" s="16">
        <f t="shared" si="2"/>
        <v>413126727.06999999</v>
      </c>
      <c r="G19" s="16">
        <f t="shared" si="2"/>
        <v>8455411.5900000036</v>
      </c>
      <c r="H19" s="16">
        <f t="shared" si="2"/>
        <v>25959151</v>
      </c>
      <c r="I19" s="16">
        <f>SUM(I20:I21)</f>
        <v>1840399999.6599998</v>
      </c>
      <c r="J19" s="16">
        <f t="shared" si="2"/>
        <v>0.34000006318092346</v>
      </c>
      <c r="K19" s="17"/>
    </row>
    <row r="20" spans="1:11" s="10" customFormat="1" ht="67.5" customHeight="1">
      <c r="A20" s="44" t="s">
        <v>18</v>
      </c>
      <c r="B20" s="45"/>
      <c r="C20" s="46"/>
      <c r="D20" s="13">
        <f>1745241765-25959151</f>
        <v>1719282614</v>
      </c>
      <c r="E20" s="14">
        <v>1365858710</v>
      </c>
      <c r="F20" s="14">
        <v>353423904.06999999</v>
      </c>
      <c r="G20" s="14">
        <v>0</v>
      </c>
      <c r="H20" s="14"/>
      <c r="I20" s="14">
        <f>+E20+F20+G20</f>
        <v>1719282614.0699999</v>
      </c>
      <c r="J20" s="14">
        <f>+D20-I20</f>
        <v>-6.9999933242797852E-2</v>
      </c>
      <c r="K20" s="17"/>
    </row>
    <row r="21" spans="1:11" s="10" customFormat="1" ht="67.5" customHeight="1">
      <c r="A21" s="44" t="s">
        <v>19</v>
      </c>
      <c r="B21" s="45"/>
      <c r="C21" s="46"/>
      <c r="D21" s="14">
        <f>95158235+25959151</f>
        <v>121117386</v>
      </c>
      <c r="E21" s="14">
        <v>27000000</v>
      </c>
      <c r="F21" s="14">
        <v>59702823</v>
      </c>
      <c r="G21" s="15">
        <v>8455411.5900000036</v>
      </c>
      <c r="H21" s="15">
        <v>25959151</v>
      </c>
      <c r="I21" s="14">
        <f>+E21+F21+G21+H21</f>
        <v>121117385.59</v>
      </c>
      <c r="J21" s="14">
        <f>+D21-I21</f>
        <v>0.40999999642372131</v>
      </c>
      <c r="K21" s="17"/>
    </row>
    <row r="22" spans="1:11" s="10" customFormat="1" ht="67.5" customHeight="1">
      <c r="A22" s="38"/>
      <c r="B22" s="39"/>
      <c r="C22" s="40"/>
      <c r="D22" s="13"/>
      <c r="E22" s="14"/>
      <c r="F22" s="14"/>
      <c r="G22" s="14"/>
      <c r="H22" s="14"/>
      <c r="I22" s="14"/>
      <c r="J22" s="14"/>
    </row>
    <row r="23" spans="1:11" s="10" customFormat="1" ht="67.5" customHeight="1">
      <c r="A23" s="47" t="s">
        <v>20</v>
      </c>
      <c r="B23" s="48"/>
      <c r="C23" s="49"/>
      <c r="D23" s="13">
        <v>243500000</v>
      </c>
      <c r="E23" s="14">
        <v>200000000</v>
      </c>
      <c r="F23" s="14">
        <v>43500000</v>
      </c>
      <c r="G23" s="14"/>
      <c r="H23" s="14"/>
      <c r="I23" s="14">
        <f>+E23+F23</f>
        <v>243500000</v>
      </c>
      <c r="J23" s="14">
        <v>0</v>
      </c>
    </row>
    <row r="24" spans="1:11" s="10" customFormat="1" ht="67.5" customHeight="1">
      <c r="A24" s="38"/>
      <c r="B24" s="39"/>
      <c r="C24" s="40"/>
      <c r="D24" s="13"/>
      <c r="E24" s="14"/>
      <c r="F24" s="15"/>
      <c r="G24" s="14"/>
      <c r="H24" s="14"/>
      <c r="I24" s="14"/>
      <c r="J24" s="14"/>
    </row>
    <row r="25" spans="1:11" s="10" customFormat="1" ht="67.5" customHeight="1">
      <c r="A25" s="47" t="s">
        <v>21</v>
      </c>
      <c r="B25" s="48"/>
      <c r="C25" s="49"/>
      <c r="D25" s="16">
        <f>SUM(D26:D28)</f>
        <v>714561000</v>
      </c>
      <c r="E25" s="16">
        <f t="shared" ref="E25:J25" si="3">SUM(E26:E28)</f>
        <v>141235109</v>
      </c>
      <c r="F25" s="16">
        <f t="shared" si="3"/>
        <v>518732338.00999999</v>
      </c>
      <c r="G25" s="16">
        <f t="shared" si="3"/>
        <v>54593553</v>
      </c>
      <c r="H25" s="16"/>
      <c r="I25" s="16">
        <f t="shared" si="3"/>
        <v>714561000.00999999</v>
      </c>
      <c r="J25" s="16">
        <f t="shared" si="3"/>
        <v>-9.9999904632568359E-3</v>
      </c>
    </row>
    <row r="26" spans="1:11" s="10" customFormat="1" ht="67.5" customHeight="1">
      <c r="A26" s="35" t="s">
        <v>22</v>
      </c>
      <c r="B26" s="36"/>
      <c r="C26" s="37"/>
      <c r="D26" s="13">
        <v>602120000</v>
      </c>
      <c r="E26" s="14">
        <v>126235109</v>
      </c>
      <c r="F26" s="14">
        <v>421291338.00999999</v>
      </c>
      <c r="G26" s="14">
        <v>54593553</v>
      </c>
      <c r="H26" s="14"/>
      <c r="I26" s="14">
        <f>+E26+F26+G26</f>
        <v>602120000.00999999</v>
      </c>
      <c r="J26" s="14">
        <f>+D26-I26</f>
        <v>-9.9999904632568359E-3</v>
      </c>
    </row>
    <row r="27" spans="1:11" s="10" customFormat="1" ht="67.5" customHeight="1">
      <c r="A27" s="35" t="s">
        <v>23</v>
      </c>
      <c r="B27" s="36"/>
      <c r="C27" s="37"/>
      <c r="D27" s="13">
        <v>97441000</v>
      </c>
      <c r="E27" s="14"/>
      <c r="F27" s="14">
        <v>97441000</v>
      </c>
      <c r="G27" s="14"/>
      <c r="H27" s="14"/>
      <c r="I27" s="14">
        <f>+E27+F27+G27</f>
        <v>97441000</v>
      </c>
      <c r="J27" s="14">
        <f>+D27-I27</f>
        <v>0</v>
      </c>
    </row>
    <row r="28" spans="1:11" s="10" customFormat="1" ht="67.5" customHeight="1">
      <c r="A28" s="35" t="s">
        <v>24</v>
      </c>
      <c r="B28" s="36"/>
      <c r="C28" s="37"/>
      <c r="D28" s="13">
        <v>15000000</v>
      </c>
      <c r="E28" s="14">
        <v>15000000</v>
      </c>
      <c r="F28" s="15"/>
      <c r="G28" s="14"/>
      <c r="H28" s="14"/>
      <c r="I28" s="14">
        <f>+E28+F28+G28</f>
        <v>15000000</v>
      </c>
      <c r="J28" s="14">
        <f>+D28-I28</f>
        <v>0</v>
      </c>
    </row>
    <row r="29" spans="1:11" s="10" customFormat="1" ht="67.5" customHeight="1">
      <c r="A29" s="38"/>
      <c r="B29" s="39"/>
      <c r="C29" s="40"/>
      <c r="D29" s="18"/>
      <c r="E29" s="18"/>
      <c r="F29" s="19"/>
      <c r="G29" s="19"/>
      <c r="H29" s="19"/>
      <c r="I29" s="19"/>
      <c r="J29" s="19"/>
    </row>
    <row r="30" spans="1:11" s="10" customFormat="1" ht="67.5" customHeight="1">
      <c r="A30" s="41" t="s">
        <v>25</v>
      </c>
      <c r="B30" s="41"/>
      <c r="C30" s="41"/>
      <c r="D30" s="20">
        <f>+D25+D23+D19+D17+D9</f>
        <v>4897850000</v>
      </c>
      <c r="E30" s="20">
        <f t="shared" ref="E30:J30" si="4">+E25+E23+E19+E17+E9</f>
        <v>1835020219</v>
      </c>
      <c r="F30" s="20">
        <f t="shared" si="4"/>
        <v>2670301745.0799999</v>
      </c>
      <c r="G30" s="20">
        <f t="shared" si="4"/>
        <v>366568884.59000003</v>
      </c>
      <c r="H30" s="20">
        <f t="shared" si="4"/>
        <v>25959151</v>
      </c>
      <c r="I30" s="20">
        <f t="shared" si="4"/>
        <v>4897849999.6700001</v>
      </c>
      <c r="J30" s="20">
        <f t="shared" si="4"/>
        <v>0.33000007271766663</v>
      </c>
    </row>
    <row r="31" spans="1:11" s="25" customFormat="1" ht="30" customHeight="1" thickBot="1">
      <c r="A31" s="21"/>
      <c r="B31" s="21"/>
      <c r="C31" s="21"/>
      <c r="D31" s="22"/>
      <c r="E31" s="22"/>
      <c r="F31" s="23"/>
      <c r="G31" s="23"/>
      <c r="H31" s="23"/>
      <c r="I31" s="23"/>
      <c r="J31" s="24"/>
    </row>
    <row r="32" spans="1:11" s="31" customFormat="1" ht="45" customHeight="1" thickBot="1">
      <c r="A32" s="26"/>
      <c r="B32" s="27"/>
      <c r="C32" s="27"/>
      <c r="D32" s="27"/>
      <c r="E32" s="27"/>
      <c r="F32" s="28"/>
      <c r="G32" s="29"/>
      <c r="H32" s="29"/>
      <c r="I32" s="29"/>
      <c r="J32" s="30"/>
    </row>
    <row r="33" spans="4:8">
      <c r="D33" s="32"/>
      <c r="E33" s="32"/>
    </row>
    <row r="34" spans="4:8" ht="25.5" customHeight="1">
      <c r="D34" s="32"/>
      <c r="E34" s="32"/>
      <c r="G34" s="33"/>
      <c r="H34" s="33"/>
    </row>
    <row r="35" spans="4:8" ht="25.5" customHeight="1">
      <c r="D35" s="32"/>
      <c r="E35" s="32"/>
      <c r="G35" s="33"/>
      <c r="H35" s="33"/>
    </row>
    <row r="36" spans="4:8" ht="25.5" customHeight="1">
      <c r="D36" s="32"/>
      <c r="E36" s="32"/>
      <c r="G36" s="34"/>
      <c r="H36" s="34"/>
    </row>
    <row r="37" spans="4:8" ht="25.5" customHeight="1">
      <c r="D37" s="32"/>
      <c r="E37" s="32"/>
      <c r="G37" s="34"/>
      <c r="H37" s="34"/>
    </row>
    <row r="38" spans="4:8" ht="25.5" customHeight="1">
      <c r="D38" s="32"/>
      <c r="E38" s="32"/>
      <c r="G38" s="34"/>
      <c r="H38" s="34"/>
    </row>
    <row r="39" spans="4:8" ht="25.5" customHeight="1">
      <c r="D39" s="32"/>
      <c r="E39" s="32"/>
      <c r="G39" s="34"/>
      <c r="H39" s="34"/>
    </row>
    <row r="40" spans="4:8" ht="25.5" customHeight="1">
      <c r="D40" s="32"/>
      <c r="E40" s="32"/>
    </row>
    <row r="41" spans="4:8">
      <c r="D41" s="32"/>
      <c r="E41" s="32"/>
    </row>
    <row r="42" spans="4:8">
      <c r="D42" s="32"/>
      <c r="E42" s="32"/>
    </row>
    <row r="43" spans="4:8">
      <c r="D43" s="32"/>
      <c r="E43" s="32"/>
    </row>
    <row r="44" spans="4:8">
      <c r="D44" s="32"/>
      <c r="E44" s="32"/>
    </row>
    <row r="45" spans="4:8">
      <c r="D45" s="32"/>
      <c r="E45" s="32"/>
    </row>
    <row r="46" spans="4:8">
      <c r="D46" s="32"/>
      <c r="E46" s="32"/>
    </row>
    <row r="47" spans="4:8">
      <c r="D47" s="32"/>
      <c r="E47" s="32"/>
    </row>
    <row r="48" spans="4:8">
      <c r="D48" s="32"/>
      <c r="E48" s="32"/>
    </row>
    <row r="49" spans="4:5">
      <c r="D49" s="32"/>
      <c r="E49" s="32"/>
    </row>
    <row r="50" spans="4:5">
      <c r="D50" s="32"/>
      <c r="E50" s="32"/>
    </row>
    <row r="51" spans="4:5">
      <c r="D51" s="32"/>
      <c r="E51" s="32"/>
    </row>
    <row r="52" spans="4:5">
      <c r="D52" s="32"/>
      <c r="E52" s="32"/>
    </row>
    <row r="53" spans="4:5">
      <c r="D53" s="32"/>
      <c r="E53" s="32"/>
    </row>
    <row r="54" spans="4:5">
      <c r="D54" s="32"/>
      <c r="E54" s="32"/>
    </row>
  </sheetData>
  <mergeCells count="33">
    <mergeCell ref="A1:P1"/>
    <mergeCell ref="A2:N2"/>
    <mergeCell ref="A3:N3"/>
    <mergeCell ref="A4:J4"/>
    <mergeCell ref="A6:C8"/>
    <mergeCell ref="D6:D8"/>
    <mergeCell ref="E6:E8"/>
    <mergeCell ref="F6:F8"/>
    <mergeCell ref="G6:G8"/>
    <mergeCell ref="J6:J8"/>
    <mergeCell ref="A20:C20"/>
    <mergeCell ref="A9:C9"/>
    <mergeCell ref="A10:C10"/>
    <mergeCell ref="A11:C11"/>
    <mergeCell ref="A12:C12"/>
    <mergeCell ref="A13:C13"/>
    <mergeCell ref="A14:C14"/>
    <mergeCell ref="A27:C27"/>
    <mergeCell ref="A28:C28"/>
    <mergeCell ref="A29:C29"/>
    <mergeCell ref="A30:C30"/>
    <mergeCell ref="H6:H8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</mergeCells>
  <printOptions horizontalCentered="1" verticalCentered="1"/>
  <pageMargins left="0.70866141732283461" right="0.70866141732283461" top="0.74803149606299213" bottom="0.74803149606299213" header="0.31496062992125984" footer="0.31496062992125984"/>
  <pageSetup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decreto 206</vt:lpstr>
      <vt:lpstr>'decreto 206'!Área_de_impresión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Sara del Rio</cp:lastModifiedBy>
  <dcterms:created xsi:type="dcterms:W3CDTF">2017-09-13T18:56:43Z</dcterms:created>
  <dcterms:modified xsi:type="dcterms:W3CDTF">2017-09-13T19:40:43Z</dcterms:modified>
</cp:coreProperties>
</file>